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IFC-WB\Business Edge\temp\SME Toolit content upload\"/>
    </mc:Choice>
  </mc:AlternateContent>
  <bookViews>
    <workbookView xWindow="0" yWindow="0" windowWidth="23040" windowHeight="8796"/>
  </bookViews>
  <sheets>
    <sheet name="Amira Cash Flow Year 3" sheetId="1" r:id="rId1"/>
  </sheets>
  <definedNames>
    <definedName name="_msoanchor_1">'Amira Cash Flow Year 3'!$A$23</definedName>
    <definedName name="_msoanchor_2">'Amira Cash Flow Year 3'!$A$27</definedName>
    <definedName name="_xlnm.Print_Area" localSheetId="0">'Amira Cash Flow Year 3'!$A$3:$M$32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 i="1" l="1"/>
  <c r="O12" i="1"/>
  <c r="M17" i="1"/>
  <c r="L17" i="1"/>
  <c r="K17" i="1"/>
  <c r="J17" i="1"/>
  <c r="I17" i="1"/>
  <c r="H17" i="1"/>
  <c r="G17" i="1"/>
  <c r="F17" i="1"/>
  <c r="E17" i="1"/>
  <c r="C17" i="1"/>
  <c r="B17" i="1"/>
  <c r="D15" i="1"/>
  <c r="O15" i="1" s="1"/>
  <c r="M7" i="1"/>
  <c r="L7" i="1"/>
  <c r="K7" i="1"/>
  <c r="J7" i="1"/>
  <c r="I7" i="1"/>
  <c r="H7" i="1"/>
  <c r="G7" i="1"/>
  <c r="F7" i="1"/>
  <c r="E7" i="1"/>
  <c r="D7" i="1"/>
  <c r="C7" i="1"/>
  <c r="B7" i="1"/>
  <c r="B9" i="1" s="1"/>
  <c r="B19" i="1" l="1"/>
  <c r="C4" i="1" s="1"/>
  <c r="C9" i="1" s="1"/>
  <c r="C19" i="1" s="1"/>
  <c r="D4" i="1" s="1"/>
  <c r="D9" i="1" s="1"/>
  <c r="O7" i="1"/>
  <c r="D17" i="1"/>
  <c r="D19" i="1" l="1"/>
  <c r="E4" i="1" s="1"/>
  <c r="E9" i="1" s="1"/>
  <c r="E19" i="1" s="1"/>
  <c r="F4" i="1" s="1"/>
  <c r="F9" i="1" s="1"/>
  <c r="F19" i="1" s="1"/>
  <c r="G4" i="1" s="1"/>
  <c r="G9" i="1" s="1"/>
  <c r="G19" i="1" s="1"/>
  <c r="H4" i="1" s="1"/>
  <c r="H9" i="1" s="1"/>
  <c r="H19" i="1" s="1"/>
  <c r="I4" i="1" s="1"/>
  <c r="I9" i="1" s="1"/>
  <c r="I19" i="1" s="1"/>
  <c r="J4" i="1" s="1"/>
  <c r="J9" i="1" s="1"/>
  <c r="J19" i="1" s="1"/>
  <c r="K4" i="1" s="1"/>
  <c r="K9" i="1" s="1"/>
  <c r="K19" i="1" s="1"/>
  <c r="L4" i="1" s="1"/>
  <c r="L9" i="1" s="1"/>
  <c r="L19" i="1" s="1"/>
  <c r="M4" i="1" s="1"/>
  <c r="M9" i="1" s="1"/>
  <c r="M19" i="1" s="1"/>
</calcChain>
</file>

<file path=xl/sharedStrings.xml><?xml version="1.0" encoding="utf-8"?>
<sst xmlns="http://schemas.openxmlformats.org/spreadsheetml/2006/main" count="37" uniqueCount="35">
  <si>
    <t>January</t>
  </si>
  <si>
    <t>February</t>
  </si>
  <si>
    <t>March</t>
  </si>
  <si>
    <t>April</t>
  </si>
  <si>
    <t>May</t>
  </si>
  <si>
    <t>June</t>
  </si>
  <si>
    <t>July</t>
  </si>
  <si>
    <t>August</t>
  </si>
  <si>
    <t>September</t>
  </si>
  <si>
    <t>October</t>
  </si>
  <si>
    <t>November</t>
  </si>
  <si>
    <t>December</t>
  </si>
  <si>
    <t>Cash balance at beginning of month</t>
  </si>
  <si>
    <t>Income</t>
  </si>
  <si>
    <t>Income from cash sales</t>
  </si>
  <si>
    <t>Income from credit sales</t>
  </si>
  <si>
    <t>Other Income</t>
  </si>
  <si>
    <t>Total funds available</t>
  </si>
  <si>
    <t>Variable costs</t>
  </si>
  <si>
    <t>Raw material purchases</t>
  </si>
  <si>
    <t>Fixed costs</t>
  </si>
  <si>
    <t>Advertising</t>
  </si>
  <si>
    <t>Wages etc</t>
  </si>
  <si>
    <t>Interest</t>
  </si>
  <si>
    <t>Total expenses</t>
  </si>
  <si>
    <t>Cash balance at end of month</t>
  </si>
  <si>
    <t> </t>
  </si>
  <si>
    <t>The critical information is that at the end of February and again at the end of August, the business will be out of cash. Luckily, Amira managed to negotiate an overdraft with her bank, but at a high rate of interest (20%). She decided against taking out a 5 year loan because she could see that the cash position of the business was quite good except for those two periods when it was bad.</t>
  </si>
  <si>
    <t>Amira plans to negotiate harder with her suppliers. She has tried and failed many times to get customers to buy her furniture at other times of the year but will keep going. She will reserve credit sales for special promotions and will try to keep the ratio of cash to credit sales to 80:20 (it is currently about 60:40).</t>
  </si>
  <si>
    <t xml:space="preserve">      1. Negotiate longer credit period with the suppliers of her materials.</t>
  </si>
  <si>
    <t xml:space="preserve">      2. Encourage customers to buy outside of the busy periods perhaps by offering discounts.</t>
  </si>
  <si>
    <t xml:space="preserve">      3. Reduce the volume of sales made on credit.</t>
  </si>
  <si>
    <t>Here are some tips Amira was given to avoid running  out of cash.</t>
  </si>
  <si>
    <t>Amira sells a large portion of her products during the months of March to May and again from October to November. These are her busy periods. The high materials costs in the months leading up to those busy periods pushes the business into negative cash flow, especially in March which coincided with payment for a health and safety training that took place in February.</t>
  </si>
  <si>
    <t>Amira's case: Cash flow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</si>
</sst>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_-;\-* #,##0_-;_-* &quot;-&quot;_-;_-@_-"/>
  </numFmts>
  <fonts count="6" x14ac:knownFonts="1">
    <font>
      <sz val="11"/>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1"/>
      <color theme="1"/>
      <name val="Calibri"/>
      <family val="2"/>
      <charset val="1"/>
      <scheme val="minor"/>
    </font>
    <font>
      <b/>
      <sz val="14"/>
      <color rgb="FF0070C0"/>
      <name val="Calibri"/>
      <family val="2"/>
      <scheme val="minor"/>
    </font>
  </fonts>
  <fills count="2">
    <fill>
      <patternFill patternType="none"/>
    </fill>
    <fill>
      <patternFill patternType="gray125"/>
    </fill>
  </fills>
  <borders count="18">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5">
    <xf numFmtId="0" fontId="0" fillId="0" borderId="0" xfId="0"/>
    <xf numFmtId="0" fontId="0" fillId="0" borderId="1" xfId="0"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xf numFmtId="164" fontId="1" fillId="0" borderId="5" xfId="0" applyNumberFormat="1" applyFont="1" applyBorder="1"/>
    <xf numFmtId="164" fontId="2" fillId="0" borderId="5" xfId="0" applyNumberFormat="1" applyFont="1" applyBorder="1"/>
    <xf numFmtId="164" fontId="3" fillId="0" borderId="5" xfId="0" applyNumberFormat="1" applyFont="1" applyBorder="1"/>
    <xf numFmtId="164" fontId="1" fillId="0" borderId="6" xfId="0" applyNumberFormat="1" applyFont="1" applyBorder="1"/>
    <xf numFmtId="164" fontId="0" fillId="0" borderId="0" xfId="0" applyNumberFormat="1"/>
    <xf numFmtId="0" fontId="1" fillId="0" borderId="7" xfId="0" applyFont="1" applyBorder="1"/>
    <xf numFmtId="164" fontId="0" fillId="0" borderId="8" xfId="0" applyNumberFormat="1" applyBorder="1"/>
    <xf numFmtId="164" fontId="0" fillId="0" borderId="9" xfId="0" applyNumberFormat="1" applyBorder="1"/>
    <xf numFmtId="0" fontId="0" fillId="0" borderId="7" xfId="0" applyBorder="1"/>
    <xf numFmtId="164" fontId="1" fillId="0" borderId="8" xfId="0" applyNumberFormat="1" applyFont="1" applyBorder="1"/>
    <xf numFmtId="164" fontId="1" fillId="0" borderId="9" xfId="0" applyNumberFormat="1" applyFont="1" applyBorder="1"/>
    <xf numFmtId="0" fontId="0" fillId="0" borderId="7" xfId="0" applyFont="1" applyBorder="1"/>
    <xf numFmtId="0" fontId="0" fillId="0" borderId="10" xfId="0" applyBorder="1"/>
    <xf numFmtId="164" fontId="0" fillId="0" borderId="11" xfId="0" applyNumberFormat="1" applyBorder="1"/>
    <xf numFmtId="164" fontId="0" fillId="0" borderId="12" xfId="0" applyNumberFormat="1" applyBorder="1"/>
    <xf numFmtId="0" fontId="1" fillId="0" borderId="10" xfId="0" applyFont="1" applyBorder="1"/>
    <xf numFmtId="164" fontId="1" fillId="0" borderId="13" xfId="0" applyNumberFormat="1" applyFont="1" applyBorder="1"/>
    <xf numFmtId="164" fontId="2" fillId="0" borderId="13" xfId="0" applyNumberFormat="1" applyFont="1" applyBorder="1"/>
    <xf numFmtId="164" fontId="3" fillId="0" borderId="13" xfId="0" applyNumberFormat="1" applyFont="1" applyBorder="1"/>
    <xf numFmtId="164" fontId="1" fillId="0" borderId="14" xfId="0" applyNumberFormat="1" applyFont="1" applyBorder="1"/>
    <xf numFmtId="0" fontId="0" fillId="0" borderId="15" xfId="0" applyBorder="1"/>
    <xf numFmtId="164" fontId="0" fillId="0" borderId="16" xfId="0" applyNumberFormat="1" applyBorder="1"/>
    <xf numFmtId="164" fontId="0" fillId="0" borderId="17" xfId="0" applyNumberFormat="1" applyBorder="1"/>
    <xf numFmtId="0" fontId="0" fillId="0" borderId="0" xfId="0" applyAlignment="1">
      <alignment wrapText="1"/>
    </xf>
    <xf numFmtId="0" fontId="4" fillId="0" borderId="0" xfId="0" applyFont="1" applyAlignment="1">
      <alignment wrapText="1"/>
    </xf>
    <xf numFmtId="0" fontId="0" fillId="0" borderId="0" xfId="0" applyFill="1"/>
    <xf numFmtId="0" fontId="5" fillId="0" borderId="0" xfId="0" applyFont="1"/>
    <xf numFmtId="0" fontId="0" fillId="0" borderId="0" xfId="0" applyAlignment="1">
      <alignment horizontal="left" wrapText="1"/>
    </xf>
    <xf numFmtId="0" fontId="4" fillId="0" borderId="0" xfId="0" applyFont="1" applyAlignment="1">
      <alignment horizontal="left" wrapText="1"/>
    </xf>
    <xf numFmtId="0" fontId="0" fillId="0" borderId="0" xfId="0"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showGridLines="0" tabSelected="1" workbookViewId="0">
      <selection activeCell="C1" sqref="C1"/>
    </sheetView>
  </sheetViews>
  <sheetFormatPr defaultRowHeight="14.4" x14ac:dyDescent="0.3"/>
  <cols>
    <col min="1" max="2" width="35.5546875" customWidth="1"/>
    <col min="3" max="9" width="9.33203125" customWidth="1"/>
    <col min="10" max="10" width="9.6640625" customWidth="1"/>
    <col min="11" max="11" width="9.33203125" customWidth="1"/>
    <col min="12" max="12" width="9.5546875" customWidth="1"/>
    <col min="13" max="13" width="9.33203125" customWidth="1"/>
    <col min="14" max="14" width="10.33203125" hidden="1" customWidth="1"/>
    <col min="15" max="15" width="0" hidden="1" customWidth="1"/>
  </cols>
  <sheetData>
    <row r="1" spans="1:15" ht="18" x14ac:dyDescent="0.35">
      <c r="C1" s="31" t="s">
        <v>34</v>
      </c>
    </row>
    <row r="2" spans="1:15" ht="15" thickBot="1" x14ac:dyDescent="0.35"/>
    <row r="3" spans="1:15" ht="15" thickBot="1" x14ac:dyDescent="0.35">
      <c r="A3" s="1"/>
      <c r="B3" s="2" t="s">
        <v>0</v>
      </c>
      <c r="C3" s="2" t="s">
        <v>1</v>
      </c>
      <c r="D3" s="2" t="s">
        <v>2</v>
      </c>
      <c r="E3" s="2" t="s">
        <v>3</v>
      </c>
      <c r="F3" s="2" t="s">
        <v>4</v>
      </c>
      <c r="G3" s="2" t="s">
        <v>5</v>
      </c>
      <c r="H3" s="2" t="s">
        <v>6</v>
      </c>
      <c r="I3" s="2" t="s">
        <v>7</v>
      </c>
      <c r="J3" s="2" t="s">
        <v>8</v>
      </c>
      <c r="K3" s="2" t="s">
        <v>9</v>
      </c>
      <c r="L3" s="2" t="s">
        <v>10</v>
      </c>
      <c r="M3" s="3" t="s">
        <v>11</v>
      </c>
    </row>
    <row r="4" spans="1:15" x14ac:dyDescent="0.3">
      <c r="A4" s="4" t="s">
        <v>12</v>
      </c>
      <c r="B4" s="5">
        <v>6100</v>
      </c>
      <c r="C4" s="5">
        <f>B19</f>
        <v>5756.0378865245257</v>
      </c>
      <c r="D4" s="6">
        <f t="shared" ref="D4:M4" si="0">C19</f>
        <v>-261.89304794259078</v>
      </c>
      <c r="E4" s="6">
        <f t="shared" si="0"/>
        <v>-4396.9717909172414</v>
      </c>
      <c r="F4" s="7">
        <f t="shared" si="0"/>
        <v>620.08541575484378</v>
      </c>
      <c r="G4" s="5">
        <f t="shared" si="0"/>
        <v>5170.8547167976185</v>
      </c>
      <c r="H4" s="5">
        <f t="shared" si="0"/>
        <v>2515.4601196306839</v>
      </c>
      <c r="I4" s="7">
        <f t="shared" si="0"/>
        <v>-214.21290024523842</v>
      </c>
      <c r="J4" s="6">
        <f t="shared" si="0"/>
        <v>-1860.5342600890656</v>
      </c>
      <c r="K4" s="6">
        <f t="shared" si="0"/>
        <v>-1454.0640274275256</v>
      </c>
      <c r="L4" s="5">
        <f t="shared" si="0"/>
        <v>1482.6700930229308</v>
      </c>
      <c r="M4" s="8">
        <f t="shared" si="0"/>
        <v>8923.7218183586538</v>
      </c>
      <c r="N4" s="9"/>
    </row>
    <row r="5" spans="1:15" x14ac:dyDescent="0.3">
      <c r="A5" s="10" t="s">
        <v>13</v>
      </c>
      <c r="B5" s="11"/>
      <c r="C5" s="11"/>
      <c r="D5" s="11"/>
      <c r="E5" s="11"/>
      <c r="F5" s="11"/>
      <c r="G5" s="11"/>
      <c r="H5" s="11"/>
      <c r="I5" s="11"/>
      <c r="J5" s="11"/>
      <c r="K5" s="11"/>
      <c r="L5" s="11"/>
      <c r="M5" s="12"/>
      <c r="N5" s="9"/>
    </row>
    <row r="6" spans="1:15" x14ac:dyDescent="0.3">
      <c r="A6" s="13" t="s">
        <v>14</v>
      </c>
      <c r="B6" s="11">
        <v>2015</v>
      </c>
      <c r="C6" s="11">
        <v>2987</v>
      </c>
      <c r="D6" s="11">
        <v>5820</v>
      </c>
      <c r="E6" s="11">
        <v>8647</v>
      </c>
      <c r="F6" s="11">
        <v>5573</v>
      </c>
      <c r="G6" s="11">
        <v>2003</v>
      </c>
      <c r="H6" s="11">
        <v>1149</v>
      </c>
      <c r="I6" s="11">
        <v>694</v>
      </c>
      <c r="J6" s="11">
        <v>3998.3999999999996</v>
      </c>
      <c r="K6" s="11">
        <v>5246</v>
      </c>
      <c r="L6" s="11">
        <v>5782</v>
      </c>
      <c r="M6" s="12">
        <v>3998.3999999999996</v>
      </c>
      <c r="N6" s="9">
        <v>47981</v>
      </c>
      <c r="O6" s="9">
        <f>SUM(B6:M6)</f>
        <v>47912.800000000003</v>
      </c>
    </row>
    <row r="7" spans="1:15" x14ac:dyDescent="0.3">
      <c r="A7" s="13" t="s">
        <v>15</v>
      </c>
      <c r="B7" s="11">
        <f>B6/$N$6*$N$7</f>
        <v>1583.8712198578603</v>
      </c>
      <c r="C7" s="11">
        <f t="shared" ref="C7:M7" si="1">C6/$N$6*$N$7</f>
        <v>2347.9023988662179</v>
      </c>
      <c r="D7" s="11">
        <f t="shared" si="1"/>
        <v>4574.7545903586833</v>
      </c>
      <c r="E7" s="11">
        <f t="shared" si="1"/>
        <v>6796.8905400054182</v>
      </c>
      <c r="F7" s="11">
        <f t="shared" si="1"/>
        <v>4380.6026343761077</v>
      </c>
      <c r="G7" s="11">
        <f t="shared" si="1"/>
        <v>1574.4387361663992</v>
      </c>
      <c r="H7" s="11">
        <f t="shared" si="1"/>
        <v>903.16031345741033</v>
      </c>
      <c r="I7" s="11">
        <f t="shared" si="1"/>
        <v>545.51197348950632</v>
      </c>
      <c r="J7" s="11">
        <f t="shared" si="1"/>
        <v>3142.9035659948727</v>
      </c>
      <c r="K7" s="11">
        <f t="shared" si="1"/>
        <v>4123.5674537837895</v>
      </c>
      <c r="L7" s="11">
        <f t="shared" si="1"/>
        <v>4544.885058669056</v>
      </c>
      <c r="M7" s="12">
        <f t="shared" si="1"/>
        <v>3142.9035659948727</v>
      </c>
      <c r="N7" s="9">
        <v>37715</v>
      </c>
      <c r="O7" s="9">
        <f>SUM(B7:M7)</f>
        <v>37661.392051020186</v>
      </c>
    </row>
    <row r="8" spans="1:15" x14ac:dyDescent="0.3">
      <c r="A8" s="13" t="s">
        <v>16</v>
      </c>
      <c r="B8" s="11">
        <v>0</v>
      </c>
      <c r="C8" s="11">
        <v>0</v>
      </c>
      <c r="D8" s="11">
        <v>0</v>
      </c>
      <c r="E8" s="11">
        <v>0</v>
      </c>
      <c r="F8" s="11">
        <v>0</v>
      </c>
      <c r="G8" s="11">
        <v>0</v>
      </c>
      <c r="H8" s="11">
        <v>0</v>
      </c>
      <c r="I8" s="11">
        <v>0</v>
      </c>
      <c r="J8" s="11">
        <v>0</v>
      </c>
      <c r="K8" s="11">
        <v>0</v>
      </c>
      <c r="L8" s="11">
        <v>0</v>
      </c>
      <c r="M8" s="12">
        <v>0</v>
      </c>
      <c r="N8" s="9"/>
    </row>
    <row r="9" spans="1:15" x14ac:dyDescent="0.3">
      <c r="A9" s="10" t="s">
        <v>17</v>
      </c>
      <c r="B9" s="14">
        <f>SUM(B4:B8)</f>
        <v>9698.8712198578596</v>
      </c>
      <c r="C9" s="14">
        <f t="shared" ref="C9:M9" si="2">SUM(C4:C8)</f>
        <v>11090.940285390743</v>
      </c>
      <c r="D9" s="14">
        <f t="shared" si="2"/>
        <v>10132.861542416093</v>
      </c>
      <c r="E9" s="14">
        <f t="shared" si="2"/>
        <v>11046.918749088178</v>
      </c>
      <c r="F9" s="14">
        <f t="shared" si="2"/>
        <v>10573.688050130952</v>
      </c>
      <c r="G9" s="14">
        <f t="shared" si="2"/>
        <v>8748.293452964017</v>
      </c>
      <c r="H9" s="14">
        <f t="shared" si="2"/>
        <v>4567.6204330880946</v>
      </c>
      <c r="I9" s="14">
        <f t="shared" si="2"/>
        <v>1025.2990732442679</v>
      </c>
      <c r="J9" s="14">
        <f t="shared" si="2"/>
        <v>5280.7693059058074</v>
      </c>
      <c r="K9" s="14">
        <f t="shared" si="2"/>
        <v>7915.5034263562638</v>
      </c>
      <c r="L9" s="14">
        <f t="shared" si="2"/>
        <v>11809.555151691988</v>
      </c>
      <c r="M9" s="15">
        <f t="shared" si="2"/>
        <v>16065.025384353527</v>
      </c>
      <c r="N9" s="9"/>
    </row>
    <row r="10" spans="1:15" ht="2.4" customHeight="1" x14ac:dyDescent="0.3">
      <c r="A10" s="13"/>
      <c r="B10" s="11"/>
      <c r="C10" s="11"/>
      <c r="D10" s="11"/>
      <c r="E10" s="11"/>
      <c r="F10" s="11"/>
      <c r="G10" s="11"/>
      <c r="H10" s="11"/>
      <c r="I10" s="11"/>
      <c r="J10" s="11"/>
      <c r="K10" s="11"/>
      <c r="L10" s="11"/>
      <c r="M10" s="12"/>
      <c r="N10" s="9"/>
    </row>
    <row r="11" spans="1:15" x14ac:dyDescent="0.3">
      <c r="A11" s="10" t="s">
        <v>18</v>
      </c>
      <c r="B11" s="11"/>
      <c r="C11" s="11"/>
      <c r="D11" s="11"/>
      <c r="E11" s="11"/>
      <c r="F11" s="11"/>
      <c r="G11" s="11"/>
      <c r="H11" s="11"/>
      <c r="I11" s="11"/>
      <c r="J11" s="11"/>
      <c r="K11" s="11"/>
      <c r="L11" s="11"/>
      <c r="M11" s="12"/>
      <c r="N11" s="9"/>
    </row>
    <row r="12" spans="1:15" x14ac:dyDescent="0.3">
      <c r="A12" s="13" t="s">
        <v>19</v>
      </c>
      <c r="B12" s="11">
        <v>1057</v>
      </c>
      <c r="C12" s="11">
        <v>8467</v>
      </c>
      <c r="D12" s="11">
        <v>9681</v>
      </c>
      <c r="E12" s="11">
        <v>7541</v>
      </c>
      <c r="F12" s="11">
        <v>2517</v>
      </c>
      <c r="G12" s="11">
        <v>3347</v>
      </c>
      <c r="H12" s="11">
        <v>1896</v>
      </c>
      <c r="I12" s="11">
        <v>0</v>
      </c>
      <c r="J12" s="11">
        <v>3849</v>
      </c>
      <c r="K12" s="11">
        <v>3547</v>
      </c>
      <c r="L12" s="11">
        <v>0</v>
      </c>
      <c r="M12" s="12">
        <v>1048</v>
      </c>
      <c r="N12" s="9">
        <v>42950</v>
      </c>
      <c r="O12" s="9">
        <f>SUM(B12:M12)</f>
        <v>42950</v>
      </c>
    </row>
    <row r="13" spans="1:15" x14ac:dyDescent="0.3">
      <c r="A13" s="10" t="s">
        <v>20</v>
      </c>
      <c r="B13" s="11"/>
      <c r="C13" s="11"/>
      <c r="D13" s="11"/>
      <c r="E13" s="11"/>
      <c r="F13" s="11"/>
      <c r="G13" s="11"/>
      <c r="H13" s="11"/>
      <c r="I13" s="11"/>
      <c r="J13" s="11"/>
      <c r="K13" s="11"/>
      <c r="L13" s="11"/>
      <c r="M13" s="12"/>
      <c r="N13" s="9"/>
    </row>
    <row r="14" spans="1:15" x14ac:dyDescent="0.3">
      <c r="A14" s="13" t="s">
        <v>21</v>
      </c>
      <c r="B14" s="11">
        <v>175</v>
      </c>
      <c r="C14" s="11">
        <v>175</v>
      </c>
      <c r="D14" s="11">
        <v>175</v>
      </c>
      <c r="E14" s="11">
        <v>175</v>
      </c>
      <c r="F14" s="11">
        <v>175</v>
      </c>
      <c r="G14" s="11">
        <v>175</v>
      </c>
      <c r="H14" s="11">
        <v>175</v>
      </c>
      <c r="I14" s="11">
        <v>175</v>
      </c>
      <c r="J14" s="11">
        <v>175</v>
      </c>
      <c r="K14" s="11">
        <v>175</v>
      </c>
      <c r="L14" s="11">
        <v>175</v>
      </c>
      <c r="M14" s="12">
        <v>175</v>
      </c>
      <c r="N14" s="9"/>
    </row>
    <row r="15" spans="1:15" x14ac:dyDescent="0.3">
      <c r="A15" s="16" t="s">
        <v>22</v>
      </c>
      <c r="B15" s="11">
        <v>2620</v>
      </c>
      <c r="C15" s="11">
        <v>2620</v>
      </c>
      <c r="D15" s="11">
        <f>2383+2200</f>
        <v>4583</v>
      </c>
      <c r="E15" s="11">
        <v>2620</v>
      </c>
      <c r="F15" s="11">
        <v>2620</v>
      </c>
      <c r="G15" s="11">
        <v>2620</v>
      </c>
      <c r="H15" s="11">
        <v>2620</v>
      </c>
      <c r="I15" s="11">
        <v>2620</v>
      </c>
      <c r="J15" s="11">
        <v>2620</v>
      </c>
      <c r="K15" s="11">
        <v>2620</v>
      </c>
      <c r="L15" s="11">
        <v>2620</v>
      </c>
      <c r="M15" s="12">
        <v>2620</v>
      </c>
      <c r="N15" s="9">
        <v>33400</v>
      </c>
      <c r="O15" s="9">
        <f>SUM(B15:M15)</f>
        <v>33403</v>
      </c>
    </row>
    <row r="16" spans="1:15" x14ac:dyDescent="0.3">
      <c r="A16" s="16" t="s">
        <v>23</v>
      </c>
      <c r="B16" s="11">
        <v>90.833333333333329</v>
      </c>
      <c r="C16" s="11">
        <v>90.833333333333329</v>
      </c>
      <c r="D16" s="11">
        <v>90.833333333333329</v>
      </c>
      <c r="E16" s="11">
        <v>90.833333333333329</v>
      </c>
      <c r="F16" s="11">
        <v>90.833333333333329</v>
      </c>
      <c r="G16" s="11">
        <v>90.833333333333329</v>
      </c>
      <c r="H16" s="11">
        <v>90.833333333333329</v>
      </c>
      <c r="I16" s="11">
        <v>90.833333333333329</v>
      </c>
      <c r="J16" s="11">
        <v>90.833333333333329</v>
      </c>
      <c r="K16" s="11">
        <v>90.833333333333329</v>
      </c>
      <c r="L16" s="11">
        <v>90.833333333333329</v>
      </c>
      <c r="M16" s="12">
        <v>90.833333333333329</v>
      </c>
      <c r="N16" s="9"/>
    </row>
    <row r="17" spans="1:14" x14ac:dyDescent="0.3">
      <c r="A17" s="10" t="s">
        <v>24</v>
      </c>
      <c r="B17" s="14">
        <f>SUM(B12:B16)</f>
        <v>3942.8333333333335</v>
      </c>
      <c r="C17" s="14">
        <f t="shared" ref="C17:M17" si="3">SUM(C12:C16)</f>
        <v>11352.833333333334</v>
      </c>
      <c r="D17" s="14">
        <f t="shared" si="3"/>
        <v>14529.833333333334</v>
      </c>
      <c r="E17" s="14">
        <f t="shared" si="3"/>
        <v>10426.833333333334</v>
      </c>
      <c r="F17" s="14">
        <f t="shared" si="3"/>
        <v>5402.833333333333</v>
      </c>
      <c r="G17" s="14">
        <f t="shared" si="3"/>
        <v>6232.833333333333</v>
      </c>
      <c r="H17" s="14">
        <f t="shared" si="3"/>
        <v>4781.833333333333</v>
      </c>
      <c r="I17" s="14">
        <f t="shared" si="3"/>
        <v>2885.8333333333335</v>
      </c>
      <c r="J17" s="14">
        <f>SUM(J12:J16)</f>
        <v>6734.833333333333</v>
      </c>
      <c r="K17" s="14">
        <f t="shared" si="3"/>
        <v>6432.833333333333</v>
      </c>
      <c r="L17" s="14">
        <f t="shared" si="3"/>
        <v>2885.8333333333335</v>
      </c>
      <c r="M17" s="15">
        <f t="shared" si="3"/>
        <v>3933.8333333333335</v>
      </c>
      <c r="N17" s="9"/>
    </row>
    <row r="18" spans="1:14" ht="2.4" customHeight="1" x14ac:dyDescent="0.3">
      <c r="A18" s="17"/>
      <c r="B18" s="18"/>
      <c r="C18" s="18"/>
      <c r="D18" s="18"/>
      <c r="E18" s="18"/>
      <c r="F18" s="18"/>
      <c r="G18" s="18"/>
      <c r="H18" s="18"/>
      <c r="I18" s="18"/>
      <c r="J18" s="18"/>
      <c r="K18" s="18"/>
      <c r="L18" s="18"/>
      <c r="M18" s="19"/>
      <c r="N18" s="9"/>
    </row>
    <row r="19" spans="1:14" ht="15" thickBot="1" x14ac:dyDescent="0.35">
      <c r="A19" s="20" t="s">
        <v>25</v>
      </c>
      <c r="B19" s="21">
        <f>B9-B17</f>
        <v>5756.0378865245257</v>
      </c>
      <c r="C19" s="22">
        <f t="shared" ref="C19:M19" si="4">C9-C17</f>
        <v>-261.89304794259078</v>
      </c>
      <c r="D19" s="22">
        <f t="shared" si="4"/>
        <v>-4396.9717909172414</v>
      </c>
      <c r="E19" s="23">
        <f t="shared" si="4"/>
        <v>620.08541575484378</v>
      </c>
      <c r="F19" s="21">
        <f t="shared" si="4"/>
        <v>5170.8547167976185</v>
      </c>
      <c r="G19" s="23">
        <f t="shared" si="4"/>
        <v>2515.4601196306839</v>
      </c>
      <c r="H19" s="23">
        <f t="shared" si="4"/>
        <v>-214.21290024523842</v>
      </c>
      <c r="I19" s="22">
        <f t="shared" si="4"/>
        <v>-1860.5342600890656</v>
      </c>
      <c r="J19" s="22">
        <f t="shared" si="4"/>
        <v>-1454.0640274275256</v>
      </c>
      <c r="K19" s="21">
        <f t="shared" si="4"/>
        <v>1482.6700930229308</v>
      </c>
      <c r="L19" s="21">
        <f t="shared" si="4"/>
        <v>8923.7218183586538</v>
      </c>
      <c r="M19" s="24">
        <f t="shared" si="4"/>
        <v>12131.192051020193</v>
      </c>
      <c r="N19" s="9"/>
    </row>
    <row r="20" spans="1:14" ht="3.6" customHeight="1" thickTop="1" thickBot="1" x14ac:dyDescent="0.35">
      <c r="A20" s="25"/>
      <c r="B20" s="26"/>
      <c r="C20" s="26"/>
      <c r="D20" s="26"/>
      <c r="E20" s="26"/>
      <c r="F20" s="26"/>
      <c r="G20" s="26"/>
      <c r="H20" s="26"/>
      <c r="I20" s="26"/>
      <c r="J20" s="26"/>
      <c r="K20" s="26"/>
      <c r="L20" s="26"/>
      <c r="M20" s="27"/>
      <c r="N20" s="9"/>
    </row>
    <row r="21" spans="1:14" x14ac:dyDescent="0.3">
      <c r="B21" s="9"/>
      <c r="C21" s="9"/>
      <c r="D21" s="9"/>
      <c r="E21" s="9"/>
      <c r="F21" s="9"/>
      <c r="G21" s="9"/>
      <c r="H21" s="9"/>
      <c r="I21" s="9"/>
      <c r="J21" s="9"/>
      <c r="K21" s="9"/>
      <c r="L21" s="9"/>
      <c r="M21" s="9"/>
      <c r="N21" s="9"/>
    </row>
    <row r="22" spans="1:14" x14ac:dyDescent="0.3">
      <c r="B22" s="9"/>
      <c r="C22" s="9"/>
      <c r="D22" s="9"/>
      <c r="E22" s="9"/>
      <c r="F22" s="9"/>
      <c r="G22" s="9"/>
      <c r="H22" s="9"/>
      <c r="I22" s="9"/>
      <c r="J22" s="9"/>
      <c r="K22" s="9"/>
      <c r="L22" s="9"/>
      <c r="M22" s="9"/>
      <c r="N22" s="9"/>
    </row>
    <row r="23" spans="1:14" ht="31.2" customHeight="1" x14ac:dyDescent="0.3">
      <c r="A23" s="34" t="s">
        <v>33</v>
      </c>
      <c r="B23" s="34"/>
      <c r="C23" s="34"/>
      <c r="D23" s="34"/>
      <c r="E23" s="34"/>
      <c r="F23" s="34"/>
      <c r="G23" s="34"/>
      <c r="H23" s="34"/>
      <c r="I23" s="34"/>
      <c r="J23" s="34"/>
      <c r="K23" s="34"/>
      <c r="L23" s="34"/>
      <c r="M23" s="34"/>
      <c r="N23" s="9"/>
    </row>
    <row r="24" spans="1:14" ht="9.6" customHeight="1" x14ac:dyDescent="0.3">
      <c r="A24" s="29" t="s">
        <v>26</v>
      </c>
      <c r="B24" s="28"/>
      <c r="C24" s="9"/>
      <c r="D24" s="9"/>
      <c r="E24" s="9"/>
      <c r="F24" s="9"/>
      <c r="G24" s="9"/>
      <c r="H24" s="9"/>
      <c r="I24" s="9"/>
      <c r="J24" s="9"/>
      <c r="K24" s="9"/>
      <c r="L24" s="9"/>
      <c r="M24" s="9"/>
      <c r="N24" s="9"/>
    </row>
    <row r="25" spans="1:14" ht="27.6" customHeight="1" x14ac:dyDescent="0.3">
      <c r="A25" s="33" t="s">
        <v>27</v>
      </c>
      <c r="B25" s="33"/>
      <c r="C25" s="33"/>
      <c r="D25" s="33"/>
      <c r="E25" s="33"/>
      <c r="F25" s="33"/>
      <c r="G25" s="33"/>
      <c r="H25" s="33"/>
      <c r="I25" s="33"/>
      <c r="J25" s="33"/>
      <c r="K25" s="33"/>
      <c r="L25" s="33"/>
      <c r="M25" s="33"/>
      <c r="N25" s="9"/>
    </row>
    <row r="26" spans="1:14" x14ac:dyDescent="0.3">
      <c r="A26" s="29" t="s">
        <v>26</v>
      </c>
      <c r="B26" s="28"/>
      <c r="C26" s="9"/>
      <c r="D26" s="9"/>
      <c r="E26" s="9"/>
      <c r="F26" s="9"/>
      <c r="G26" s="9"/>
      <c r="H26" s="9"/>
      <c r="I26" s="9"/>
      <c r="J26" s="9"/>
      <c r="K26" s="9"/>
      <c r="L26" s="9"/>
      <c r="M26" s="9"/>
      <c r="N26" s="9"/>
    </row>
    <row r="27" spans="1:14" x14ac:dyDescent="0.3">
      <c r="A27" s="30" t="s">
        <v>32</v>
      </c>
      <c r="B27" s="28"/>
      <c r="C27" s="9"/>
      <c r="D27" s="9"/>
      <c r="E27" s="9"/>
      <c r="F27" s="9"/>
      <c r="G27" s="9"/>
      <c r="H27" s="9"/>
      <c r="I27" s="9"/>
      <c r="J27" s="9"/>
      <c r="K27" s="9"/>
      <c r="L27" s="9"/>
      <c r="M27" s="9"/>
      <c r="N27" s="9"/>
    </row>
    <row r="28" spans="1:14" ht="14.4" customHeight="1" x14ac:dyDescent="0.3">
      <c r="A28" s="32" t="s">
        <v>29</v>
      </c>
      <c r="B28" s="32"/>
      <c r="C28" s="9"/>
      <c r="D28" s="9"/>
      <c r="E28" s="9"/>
      <c r="F28" s="9"/>
      <c r="G28" s="9"/>
      <c r="H28" s="9"/>
      <c r="I28" s="9"/>
      <c r="J28" s="9"/>
      <c r="K28" s="9"/>
      <c r="L28" s="9"/>
      <c r="M28" s="9"/>
      <c r="N28" s="9"/>
    </row>
    <row r="29" spans="1:14" ht="14.4" customHeight="1" x14ac:dyDescent="0.3">
      <c r="A29" s="32" t="s">
        <v>30</v>
      </c>
      <c r="B29" s="32"/>
      <c r="C29" s="32"/>
      <c r="D29" s="32"/>
      <c r="E29" s="9"/>
      <c r="F29" s="9"/>
      <c r="G29" s="9"/>
      <c r="H29" s="9"/>
      <c r="I29" s="9"/>
      <c r="J29" s="9"/>
      <c r="K29" s="9"/>
      <c r="L29" s="9"/>
      <c r="M29" s="9"/>
      <c r="N29" s="9"/>
    </row>
    <row r="30" spans="1:14" ht="14.4" customHeight="1" x14ac:dyDescent="0.3">
      <c r="A30" s="32" t="s">
        <v>31</v>
      </c>
      <c r="B30" s="32"/>
      <c r="C30" s="9"/>
      <c r="D30" s="9"/>
      <c r="E30" s="9"/>
      <c r="F30" s="9"/>
      <c r="G30" s="9"/>
      <c r="H30" s="9"/>
      <c r="I30" s="9"/>
      <c r="J30" s="9"/>
      <c r="K30" s="9"/>
      <c r="L30" s="9"/>
      <c r="M30" s="9"/>
      <c r="N30" s="9"/>
    </row>
    <row r="31" spans="1:14" ht="9" customHeight="1" x14ac:dyDescent="0.3">
      <c r="A31" s="28" t="s">
        <v>26</v>
      </c>
      <c r="B31" s="28"/>
    </row>
    <row r="32" spans="1:14" ht="30" customHeight="1" x14ac:dyDescent="0.3">
      <c r="A32" s="33" t="s">
        <v>28</v>
      </c>
      <c r="B32" s="33"/>
      <c r="C32" s="33"/>
      <c r="D32" s="33"/>
      <c r="E32" s="33"/>
      <c r="F32" s="33"/>
      <c r="G32" s="33"/>
      <c r="H32" s="33"/>
      <c r="I32" s="33"/>
      <c r="J32" s="33"/>
      <c r="K32" s="33"/>
      <c r="L32" s="33"/>
      <c r="M32" s="33"/>
    </row>
    <row r="33" spans="1:2" x14ac:dyDescent="0.3">
      <c r="A33" s="30"/>
      <c r="B33" s="28"/>
    </row>
    <row r="34" spans="1:2" x14ac:dyDescent="0.3">
      <c r="A34" s="30"/>
      <c r="B34" s="28"/>
    </row>
  </sheetData>
  <mergeCells count="6">
    <mergeCell ref="A28:B28"/>
    <mergeCell ref="A32:M32"/>
    <mergeCell ref="A30:B30"/>
    <mergeCell ref="A29:D29"/>
    <mergeCell ref="A23:M23"/>
    <mergeCell ref="A25:M25"/>
  </mergeCells>
  <pageMargins left="0.7" right="0.7"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Amira Cash Flow Year 3</vt:lpstr>
      <vt:lpstr>_msoanchor_1</vt:lpstr>
      <vt:lpstr>_msoanchor_2</vt:lpstr>
      <vt:lpstr>'Amira Cash Flow Year 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Keith</dc:creator>
  <cp:lastModifiedBy>Anna</cp:lastModifiedBy>
  <cp:lastPrinted>2017-04-13T11:55:09Z</cp:lastPrinted>
  <dcterms:created xsi:type="dcterms:W3CDTF">2017-04-10T16:24:06Z</dcterms:created>
  <dcterms:modified xsi:type="dcterms:W3CDTF">2017-06-09T18:59:51Z</dcterms:modified>
</cp:coreProperties>
</file>